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obate-juvenile\private\Projects\Local Rules &amp; Forms Amendment - Probate\Probate Local Forms, New or Revamped\Estate Forms\"/>
    </mc:Choice>
  </mc:AlternateContent>
  <xr:revisionPtr revIDLastSave="0" documentId="13_ncr:1_{518AD087-A3A6-49A2-A405-D738546D7E11}" xr6:coauthVersionLast="47" xr6:coauthVersionMax="47" xr10:uidLastSave="{00000000-0000-0000-0000-000000000000}"/>
  <workbookProtection workbookAlgorithmName="SHA-512" workbookHashValue="VN7waXoArtEYjos8QfV/1iKT6+FueMzp/q4+wETTQJOl+RV/+RQy474O8yEmw4pKd1sgYmjTv+2ltJFdqXXNcQ==" workbookSaltValue="i4uvUE3bD67ACRt8IuqTIw==" workbookSpinCount="100000" lockStructure="1"/>
  <bookViews>
    <workbookView xWindow="-108" yWindow="-108" windowWidth="23256" windowHeight="12456" xr2:uid="{E57E484A-93CE-4A02-A4EA-82B1102EB9D8}"/>
  </bookViews>
  <sheets>
    <sheet name="Fiduciary's Commission - Estate" sheetId="12" r:id="rId1"/>
    <sheet name="INSTRUCTIONS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12" l="1"/>
  <c r="F62" i="12"/>
  <c r="F74" i="12" s="1"/>
  <c r="B52" i="12" l="1"/>
  <c r="C47" i="12"/>
  <c r="F47" i="12" s="1"/>
  <c r="C44" i="12"/>
  <c r="F44" i="12" s="1"/>
  <c r="C39" i="12"/>
  <c r="C40" i="12" s="1"/>
  <c r="C41" i="12" l="1"/>
  <c r="F39" i="12"/>
  <c r="F40" i="12" l="1"/>
  <c r="F41" i="12"/>
  <c r="F49" i="12" l="1"/>
</calcChain>
</file>

<file path=xl/sharedStrings.xml><?xml version="1.0" encoding="utf-8"?>
<sst xmlns="http://schemas.openxmlformats.org/spreadsheetml/2006/main" count="77" uniqueCount="69">
  <si>
    <t>Case No.</t>
  </si>
  <si>
    <t>Accounting Period:</t>
  </si>
  <si>
    <t>to</t>
  </si>
  <si>
    <t>ESTATE OF</t>
  </si>
  <si>
    <t>, DECEASED</t>
  </si>
  <si>
    <t>Signed:</t>
  </si>
  <si>
    <t>Fiduciary</t>
  </si>
  <si>
    <t>(1) Personal Property</t>
  </si>
  <si>
    <t>(5) Property Not Subject to Administration</t>
  </si>
  <si>
    <t>(3) Real Estate Sold by Judicial Proceedings</t>
  </si>
  <si>
    <t>(4) Real Estate Transferred, Not Sold</t>
  </si>
  <si>
    <t>(2) Real Estate Sold</t>
  </si>
  <si>
    <t>Non-Probate Assets</t>
  </si>
  <si>
    <t>Property Not Subject to Administration</t>
  </si>
  <si>
    <t>at</t>
  </si>
  <si>
    <t>Probate Estate Assets</t>
  </si>
  <si>
    <t>AMOUNT IN RANGE</t>
  </si>
  <si>
    <t>RATE</t>
  </si>
  <si>
    <t>Next $300,000 of proceeds/value</t>
  </si>
  <si>
    <t>Balance of proceeds/value over $400,000</t>
  </si>
  <si>
    <t>[Start Date]</t>
  </si>
  <si>
    <t>[End Date]</t>
  </si>
  <si>
    <t xml:space="preserve"> Enter Auditor's or appraised value of all real estate transferred by affidavit or certificate of transfer.</t>
  </si>
  <si>
    <t>Personal Property, Income and Real Estate (Sold)</t>
  </si>
  <si>
    <t>First $100,000 of proceeds/value</t>
  </si>
  <si>
    <t>Upon Value of All Transferred Real Estate</t>
  </si>
  <si>
    <t>Upon Value of Non-Probate Property</t>
  </si>
  <si>
    <t>Attorney</t>
  </si>
  <si>
    <t>Date</t>
  </si>
  <si>
    <t>Enter total gross proceeds from real estate sold under authority of will or consent.</t>
  </si>
  <si>
    <t>Type Name Here</t>
  </si>
  <si>
    <t>Subtract Other Voluntary Adjustment or Reduction</t>
  </si>
  <si>
    <t>Instructions</t>
  </si>
  <si>
    <t>1.</t>
  </si>
  <si>
    <t>2.</t>
  </si>
  <si>
    <t>3.</t>
  </si>
  <si>
    <t>4.</t>
  </si>
  <si>
    <t>5.</t>
  </si>
  <si>
    <t>6.</t>
  </si>
  <si>
    <t>Questions?</t>
  </si>
  <si>
    <t>Contact the Union County Probate Court</t>
  </si>
  <si>
    <t>probatecourt@unioncountyohio.gov</t>
  </si>
  <si>
    <t>Enter "-" (minus) before any amount entered in this section</t>
  </si>
  <si>
    <t>DO NOT FILE THIS INSTRUCTIONS PAGE.</t>
  </si>
  <si>
    <t xml:space="preserve">Enter a minus sign ("-") before any value entered into a highlighted cell in the Adjustments section (amounts to be subtracted from the subtotal).
</t>
  </si>
  <si>
    <t xml:space="preserve">Enter information and values ONLY in the highlighted cells.
</t>
  </si>
  <si>
    <t xml:space="preserve">If any value is Zero for a highlighted cell, enter Zero (0).
</t>
  </si>
  <si>
    <t xml:space="preserve">When complete, save the spreadsheet as a PDF. 
eFile the schedule with attachments as necessary. 
</t>
  </si>
  <si>
    <t>Blank, PDF versions of this spreadsheet can be downloaded from the Union County Probate Court's website.</t>
  </si>
  <si>
    <t xml:space="preserve">The commission will automatically calculate.
</t>
  </si>
  <si>
    <t>Enter total gross proceeds from real estate sold pursuant to judicial proceedings
(i.e., Land Sale, foreclosure).</t>
  </si>
  <si>
    <t>Enter total appraised value (if not sold) and gross proceeds (if sold) of all tangible and intangible personal property, and all estate income for which the Fiduciary accounts.</t>
  </si>
  <si>
    <r>
      <t>Commission</t>
    </r>
    <r>
      <rPr>
        <i/>
        <sz val="12"/>
        <color theme="1"/>
        <rFont val="Arial"/>
        <family val="2"/>
      </rPr>
      <t xml:space="preserve"> (Subtotal)</t>
    </r>
    <r>
      <rPr>
        <b/>
        <sz val="12"/>
        <color theme="1"/>
        <rFont val="Arial"/>
        <family val="2"/>
      </rPr>
      <t>:</t>
    </r>
  </si>
  <si>
    <t>Enter total value of property not subject to administration.</t>
  </si>
  <si>
    <r>
      <t>Subtract Partial Fee</t>
    </r>
    <r>
      <rPr>
        <i/>
        <sz val="10"/>
        <color theme="1"/>
        <rFont val="Arial"/>
        <family val="2"/>
      </rPr>
      <t xml:space="preserve"> (if previously paid)</t>
    </r>
  </si>
  <si>
    <t>FEE IN RANGE</t>
  </si>
  <si>
    <t>Real Estate (Transferred, Not Sold)</t>
  </si>
  <si>
    <t>Adjustments/Reductions</t>
  </si>
  <si>
    <r>
      <t xml:space="preserve">Total Adjustments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if any</t>
    </r>
    <r>
      <rPr>
        <sz val="10"/>
        <color theme="1"/>
        <rFont val="Arial"/>
        <family val="2"/>
      </rPr>
      <t>)</t>
    </r>
    <r>
      <rPr>
        <b/>
        <sz val="12"/>
        <color theme="1"/>
        <rFont val="Arial"/>
        <family val="2"/>
      </rPr>
      <t>:</t>
    </r>
  </si>
  <si>
    <t>R.C. 2113.36</t>
  </si>
  <si>
    <t>Must be approved by separate application and order.</t>
  </si>
  <si>
    <t>Compensation for Extraordinary Services</t>
  </si>
  <si>
    <t>Reimbursement for Expenses</t>
  </si>
  <si>
    <t xml:space="preserve">TOTAL FIDUCIARY COMMISSION:  </t>
  </si>
  <si>
    <t xml:space="preserve">Calculation of Commission </t>
  </si>
  <si>
    <t>R.C. 2113.35(A)</t>
  </si>
  <si>
    <t>Additional Compensation, Reimbursement</t>
  </si>
  <si>
    <r>
      <t xml:space="preserve">FIDUCIARY STATUTORY COMMISSION SCHEDULE
</t>
    </r>
    <r>
      <rPr>
        <sz val="10"/>
        <color theme="1"/>
        <rFont val="Arial"/>
        <family val="2"/>
      </rPr>
      <t>R.C. 2113.35</t>
    </r>
  </si>
  <si>
    <r>
      <t>Total Additional Compensation, Reimbursement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if any</t>
    </r>
    <r>
      <rPr>
        <sz val="10"/>
        <color theme="1"/>
        <rFont val="Arial"/>
        <family val="2"/>
      </rPr>
      <t>)</t>
    </r>
    <r>
      <rPr>
        <b/>
        <sz val="12"/>
        <color theme="1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</si>
</sst>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"/>
    <numFmt numFmtId="165" formatCode="&quot;$&quot;#,##0"/>
    <numFmt numFmtId="166" formatCode="0.0%"/>
    <numFmt numFmtId="167" formatCode="[$-409]mmmm\ d\,\ yyyy;@"/>
    <numFmt numFmtId="168" formatCode="[$-F800]dddd\,\ mmmm\ dd\,\ 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3"/>
      <color theme="1"/>
      <name val="Arial"/>
      <family val="2"/>
    </font>
    <font>
      <sz val="3"/>
      <color theme="1"/>
      <name val="Arial"/>
      <family val="2"/>
    </font>
    <font>
      <i/>
      <sz val="3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i/>
      <sz val="11"/>
      <color theme="1"/>
      <name val="Arial"/>
      <family val="2"/>
    </font>
    <font>
      <i/>
      <sz val="12"/>
      <color rgb="FFFF0000"/>
      <name val="Arial"/>
      <family val="2"/>
    </font>
    <font>
      <u/>
      <sz val="12"/>
      <color rgb="FF0070C0"/>
      <name val="Arial"/>
      <family val="2"/>
    </font>
    <font>
      <b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3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right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16" fillId="0" borderId="0" xfId="0" applyNumberFormat="1" applyFont="1" applyAlignment="1">
      <alignment vertical="top"/>
    </xf>
    <xf numFmtId="49" fontId="0" fillId="0" borderId="1" xfId="0" applyNumberFormat="1" applyBorder="1" applyAlignment="1" applyProtection="1">
      <alignment horizontal="center"/>
      <protection locked="0"/>
    </xf>
    <xf numFmtId="167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Protection="1">
      <protection locked="0"/>
    </xf>
    <xf numFmtId="164" fontId="0" fillId="0" borderId="1" xfId="0" applyNumberForma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 indent="1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166" fontId="10" fillId="0" borderId="0" xfId="1" applyNumberFormat="1" applyFont="1" applyBorder="1" applyAlignment="1" applyProtection="1">
      <alignment horizontal="right"/>
    </xf>
    <xf numFmtId="164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8" fillId="0" borderId="0" xfId="0" applyFont="1"/>
    <xf numFmtId="165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64" fontId="0" fillId="0" borderId="0" xfId="0" applyNumberFormat="1" applyAlignment="1">
      <alignment vertical="top"/>
    </xf>
    <xf numFmtId="0" fontId="10" fillId="0" borderId="0" xfId="0" applyFont="1" applyAlignment="1">
      <alignment horizontal="left" vertical="top" wrapText="1" indent="1"/>
    </xf>
    <xf numFmtId="164" fontId="9" fillId="0" borderId="0" xfId="0" applyNumberFormat="1" applyFont="1" applyAlignment="1">
      <alignment vertical="top"/>
    </xf>
    <xf numFmtId="0" fontId="0" fillId="0" borderId="0" xfId="0" applyAlignment="1">
      <alignment horizontal="right"/>
    </xf>
    <xf numFmtId="0" fontId="9" fillId="0" borderId="0" xfId="0" applyFont="1"/>
    <xf numFmtId="0" fontId="4" fillId="0" borderId="0" xfId="0" applyFont="1" applyAlignment="1">
      <alignment vertical="top" wrapText="1"/>
    </xf>
    <xf numFmtId="0" fontId="9" fillId="0" borderId="0" xfId="0" applyFont="1" applyAlignment="1">
      <alignment horizontal="left" wrapText="1" indent="1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13" fillId="0" borderId="0" xfId="0" applyFont="1"/>
    <xf numFmtId="0" fontId="5" fillId="0" borderId="0" xfId="0" applyFont="1" applyAlignment="1">
      <alignment horizontal="left" indent="1"/>
    </xf>
    <xf numFmtId="166" fontId="9" fillId="0" borderId="0" xfId="1" applyNumberFormat="1" applyFont="1" applyBorder="1" applyAlignment="1" applyProtection="1">
      <alignment horizontal="center"/>
    </xf>
    <xf numFmtId="164" fontId="9" fillId="0" borderId="0" xfId="0" applyNumberFormat="1" applyFont="1"/>
    <xf numFmtId="166" fontId="8" fillId="0" borderId="0" xfId="1" applyNumberFormat="1" applyFont="1" applyBorder="1" applyAlignment="1" applyProtection="1">
      <alignment horizontal="right"/>
    </xf>
    <xf numFmtId="164" fontId="8" fillId="0" borderId="0" xfId="0" applyNumberFormat="1" applyFont="1"/>
    <xf numFmtId="0" fontId="2" fillId="0" borderId="2" xfId="0" applyFont="1" applyBorder="1"/>
    <xf numFmtId="0" fontId="11" fillId="0" borderId="5" xfId="0" applyFont="1" applyBorder="1" applyAlignment="1">
      <alignment horizontal="right" vertical="center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center" vertical="center"/>
    </xf>
    <xf numFmtId="166" fontId="2" fillId="0" borderId="0" xfId="1" applyNumberFormat="1" applyFont="1" applyBorder="1" applyAlignment="1" applyProtection="1">
      <alignment horizontal="right"/>
    </xf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wrapText="1"/>
    </xf>
    <xf numFmtId="49" fontId="7" fillId="0" borderId="0" xfId="0" applyNumberFormat="1" applyFont="1" applyAlignment="1">
      <alignment vertical="center"/>
    </xf>
    <xf numFmtId="14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vertical="top" wrapText="1"/>
    </xf>
    <xf numFmtId="14" fontId="12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/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64" fontId="0" fillId="0" borderId="1" xfId="0" applyNumberFormat="1" applyBorder="1"/>
    <xf numFmtId="0" fontId="2" fillId="0" borderId="0" xfId="0" applyFont="1"/>
    <xf numFmtId="49" fontId="7" fillId="0" borderId="0" xfId="0" applyNumberFormat="1" applyFont="1" applyAlignment="1">
      <alignment horizontal="center" vertical="center"/>
    </xf>
    <xf numFmtId="0" fontId="7" fillId="0" borderId="0" xfId="0" applyFont="1"/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/>
    <xf numFmtId="0" fontId="6" fillId="0" borderId="0" xfId="0" applyFont="1" applyAlignment="1">
      <alignment horizontal="left" indent="1"/>
    </xf>
    <xf numFmtId="164" fontId="6" fillId="0" borderId="0" xfId="0" applyNumberFormat="1" applyFont="1" applyAlignment="1">
      <alignment horizontal="center" vertical="center"/>
    </xf>
    <xf numFmtId="166" fontId="7" fillId="0" borderId="0" xfId="1" applyNumberFormat="1" applyFont="1" applyBorder="1" applyAlignment="1" applyProtection="1">
      <alignment horizontal="right"/>
    </xf>
    <xf numFmtId="164" fontId="7" fillId="0" borderId="0" xfId="0" applyNumberFormat="1" applyFont="1"/>
    <xf numFmtId="164" fontId="2" fillId="0" borderId="1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5" fontId="6" fillId="0" borderId="0" xfId="0" applyNumberFormat="1" applyFont="1"/>
    <xf numFmtId="165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right"/>
    </xf>
    <xf numFmtId="166" fontId="0" fillId="0" borderId="0" xfId="1" applyNumberFormat="1" applyFont="1" applyBorder="1" applyAlignment="1" applyProtection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wrapText="1" indent="1"/>
    </xf>
    <xf numFmtId="16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left" wrapText="1" indent="1"/>
    </xf>
    <xf numFmtId="164" fontId="0" fillId="0" borderId="0" xfId="0" applyNumberFormat="1"/>
    <xf numFmtId="0" fontId="2" fillId="0" borderId="4" xfId="0" applyFont="1" applyBorder="1"/>
    <xf numFmtId="0" fontId="9" fillId="0" borderId="3" xfId="0" applyFont="1" applyBorder="1" applyAlignment="1">
      <alignment horizontal="left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left" indent="2"/>
    </xf>
    <xf numFmtId="165" fontId="4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4" xfId="0" applyFont="1" applyBorder="1" applyAlignment="1">
      <alignment horizontal="left"/>
    </xf>
    <xf numFmtId="0" fontId="19" fillId="0" borderId="2" xfId="0" applyFont="1" applyBorder="1" applyAlignment="1">
      <alignment horizontal="left" inden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6" fontId="2" fillId="0" borderId="2" xfId="1" applyNumberFormat="1" applyFont="1" applyBorder="1" applyAlignment="1" applyProtection="1">
      <alignment horizontal="right"/>
    </xf>
    <xf numFmtId="164" fontId="6" fillId="0" borderId="5" xfId="0" applyNumberFormat="1" applyFont="1" applyBorder="1" applyAlignment="1">
      <alignment horizontal="right"/>
    </xf>
    <xf numFmtId="0" fontId="19" fillId="0" borderId="0" xfId="0" applyFont="1" applyAlignment="1">
      <alignment horizontal="left" inden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top" wrapText="1" indent="2"/>
    </xf>
    <xf numFmtId="0" fontId="9" fillId="0" borderId="0" xfId="0" applyFont="1" applyAlignment="1">
      <alignment wrapText="1"/>
    </xf>
    <xf numFmtId="165" fontId="0" fillId="0" borderId="0" xfId="0" applyNumberFormat="1"/>
    <xf numFmtId="164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3"/>
    </xf>
    <xf numFmtId="49" fontId="0" fillId="0" borderId="0" xfId="0" applyNumberForma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left"/>
    </xf>
    <xf numFmtId="165" fontId="6" fillId="0" borderId="0" xfId="0" applyNumberFormat="1" applyFont="1" applyAlignment="1">
      <alignment horizontal="left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  <xf numFmtId="168" fontId="6" fillId="0" borderId="0" xfId="0" applyNumberFormat="1" applyFont="1" applyAlignment="1" applyProtection="1">
      <alignment horizontal="center"/>
      <protection locked="0"/>
    </xf>
    <xf numFmtId="168" fontId="6" fillId="0" borderId="1" xfId="0" applyNumberFormat="1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0" fillId="0" borderId="1" xfId="0" applyNumberFormat="1" applyBorder="1" applyAlignment="1" applyProtection="1">
      <alignment horizontal="center"/>
      <protection locked="0"/>
    </xf>
    <xf numFmtId="164" fontId="2" fillId="0" borderId="0" xfId="0" applyNumberFormat="1" applyFont="1" applyAlignment="1">
      <alignment horizontal="left"/>
    </xf>
    <xf numFmtId="166" fontId="2" fillId="0" borderId="0" xfId="1" applyNumberFormat="1" applyFont="1" applyBorder="1" applyAlignment="1" applyProtection="1">
      <alignment horizontal="right" vertical="center"/>
    </xf>
    <xf numFmtId="166" fontId="2" fillId="0" borderId="8" xfId="1" applyNumberFormat="1" applyFont="1" applyBorder="1" applyAlignment="1" applyProtection="1">
      <alignment horizontal="right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 indent="1"/>
    </xf>
    <xf numFmtId="167" fontId="0" fillId="0" borderId="1" xfId="0" applyNumberFormat="1" applyBorder="1" applyAlignment="1" applyProtection="1">
      <alignment horizontal="center"/>
      <protection locked="0"/>
    </xf>
    <xf numFmtId="0" fontId="12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28"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4A629-971C-4642-A104-9A66E33A5B7D}">
  <sheetPr>
    <pageSetUpPr fitToPage="1"/>
  </sheetPr>
  <dimension ref="A1:I87"/>
  <sheetViews>
    <sheetView showGridLines="0" showRowColHeaders="0" tabSelected="1" showRuler="0" view="pageLayout" zoomScale="170" zoomScaleNormal="150" zoomScaleSheetLayoutView="146" zoomScalePageLayoutView="170" workbookViewId="0">
      <selection activeCell="B5" sqref="B5:C5"/>
    </sheetView>
  </sheetViews>
  <sheetFormatPr defaultRowHeight="15" x14ac:dyDescent="0.25"/>
  <cols>
    <col min="1" max="1" width="13.453125" customWidth="1"/>
    <col min="2" max="2" width="22.36328125" customWidth="1"/>
    <col min="3" max="3" width="15.08984375" style="15" bestFit="1" customWidth="1"/>
    <col min="4" max="4" width="2.36328125" style="15" bestFit="1" customWidth="1"/>
    <col min="5" max="5" width="9.36328125" style="16" customWidth="1"/>
    <col min="6" max="6" width="14.54296875" style="17" customWidth="1"/>
    <col min="7" max="7" width="6" style="60" customWidth="1"/>
    <col min="8" max="8" width="8.7265625" customWidth="1"/>
  </cols>
  <sheetData>
    <row r="1" spans="1:7" ht="15.6" x14ac:dyDescent="0.3">
      <c r="A1" s="73"/>
      <c r="B1" s="73"/>
      <c r="C1" s="73"/>
      <c r="D1" s="73"/>
      <c r="E1" s="73"/>
      <c r="F1" s="73"/>
    </row>
    <row r="2" spans="1:7" ht="15.6" x14ac:dyDescent="0.3">
      <c r="A2" s="73"/>
      <c r="B2" s="73"/>
      <c r="C2" s="73"/>
      <c r="D2" s="73"/>
      <c r="E2" s="73"/>
      <c r="F2" s="73"/>
    </row>
    <row r="3" spans="1:7" x14ac:dyDescent="0.25">
      <c r="C3"/>
      <c r="D3"/>
      <c r="E3"/>
      <c r="F3"/>
      <c r="G3" s="61"/>
    </row>
    <row r="5" spans="1:7" s="15" customFormat="1" ht="15.6" x14ac:dyDescent="0.3">
      <c r="A5" s="62" t="s">
        <v>3</v>
      </c>
      <c r="B5" s="141"/>
      <c r="C5" s="141"/>
      <c r="D5" s="142" t="s">
        <v>4</v>
      </c>
      <c r="E5" s="142"/>
      <c r="F5" s="18"/>
      <c r="G5" s="60"/>
    </row>
    <row r="6" spans="1:7" s="15" customFormat="1" x14ac:dyDescent="0.25">
      <c r="A6" s="19"/>
      <c r="B6" s="19"/>
      <c r="E6" s="16"/>
      <c r="F6" s="17"/>
      <c r="G6" s="60"/>
    </row>
    <row r="7" spans="1:7" s="15" customFormat="1" ht="15.6" x14ac:dyDescent="0.3">
      <c r="A7" s="20" t="s">
        <v>0</v>
      </c>
      <c r="B7" s="11"/>
      <c r="E7" s="16"/>
      <c r="F7" s="17"/>
      <c r="G7" s="60"/>
    </row>
    <row r="8" spans="1:7" s="15" customFormat="1" x14ac:dyDescent="0.25">
      <c r="A8" s="19"/>
      <c r="B8" s="19"/>
      <c r="E8" s="16"/>
      <c r="F8" s="17"/>
      <c r="G8" s="60"/>
    </row>
    <row r="9" spans="1:7" s="15" customFormat="1" ht="31.2" customHeight="1" x14ac:dyDescent="0.25">
      <c r="A9" s="137" t="s">
        <v>67</v>
      </c>
      <c r="B9" s="137"/>
      <c r="C9" s="137"/>
      <c r="D9" s="137"/>
      <c r="E9" s="137"/>
      <c r="F9" s="137"/>
      <c r="G9" s="63"/>
    </row>
    <row r="10" spans="1:7" s="43" customFormat="1" ht="5.4" x14ac:dyDescent="0.15">
      <c r="A10" s="21"/>
      <c r="B10" s="22"/>
      <c r="C10" s="23"/>
      <c r="D10" s="24"/>
      <c r="E10" s="25"/>
      <c r="F10" s="26"/>
      <c r="G10" s="24"/>
    </row>
    <row r="11" spans="1:7" ht="15" customHeight="1" x14ac:dyDescent="0.25">
      <c r="A11" s="27" t="s">
        <v>1</v>
      </c>
      <c r="B11" s="12"/>
      <c r="C11" s="64" t="s">
        <v>2</v>
      </c>
      <c r="D11" s="148"/>
      <c r="E11" s="148"/>
      <c r="F11" s="148"/>
      <c r="G11" s="65"/>
    </row>
    <row r="12" spans="1:7" s="69" customFormat="1" ht="13.2" x14ac:dyDescent="0.25">
      <c r="A12" s="66"/>
      <c r="B12" s="67" t="s">
        <v>20</v>
      </c>
      <c r="C12" s="68"/>
      <c r="D12" s="149" t="s">
        <v>21</v>
      </c>
      <c r="E12" s="149"/>
      <c r="F12" s="149"/>
      <c r="G12" s="65"/>
    </row>
    <row r="13" spans="1:7" s="24" customFormat="1" ht="5.4" x14ac:dyDescent="0.15">
      <c r="A13" s="70"/>
      <c r="B13" s="70"/>
      <c r="C13" s="70"/>
      <c r="D13" s="70"/>
      <c r="E13" s="70"/>
      <c r="F13" s="70"/>
    </row>
    <row r="14" spans="1:7" ht="15.6" x14ac:dyDescent="0.25">
      <c r="A14" s="138" t="s">
        <v>15</v>
      </c>
      <c r="B14" s="139"/>
      <c r="C14" s="139"/>
      <c r="D14" s="139"/>
      <c r="E14" s="139"/>
      <c r="F14" s="140"/>
    </row>
    <row r="15" spans="1:7" s="43" customFormat="1" ht="4.8" customHeight="1" x14ac:dyDescent="0.15">
      <c r="A15" s="28"/>
      <c r="B15" s="28"/>
      <c r="C15" s="24"/>
      <c r="D15" s="24"/>
      <c r="E15" s="29"/>
      <c r="F15" s="30"/>
      <c r="G15" s="71"/>
    </row>
    <row r="16" spans="1:7" ht="15.6" x14ac:dyDescent="0.3">
      <c r="A16" s="31" t="s">
        <v>7</v>
      </c>
      <c r="B16" s="31"/>
      <c r="C16" s="32"/>
      <c r="D16" s="32"/>
      <c r="E16" s="33"/>
      <c r="F16" s="13"/>
    </row>
    <row r="17" spans="1:7" ht="28.2" customHeight="1" x14ac:dyDescent="0.25">
      <c r="A17" s="147" t="s">
        <v>51</v>
      </c>
      <c r="B17" s="147"/>
      <c r="C17" s="147"/>
      <c r="D17" s="147"/>
      <c r="E17" s="147"/>
      <c r="F17" s="99"/>
      <c r="G17" s="65"/>
    </row>
    <row r="18" spans="1:7" s="28" customFormat="1" ht="6" customHeight="1" x14ac:dyDescent="0.15">
      <c r="A18" s="22"/>
      <c r="B18" s="22"/>
      <c r="C18" s="24"/>
      <c r="D18" s="34"/>
      <c r="E18" s="35"/>
      <c r="F18" s="36"/>
      <c r="G18" s="70"/>
    </row>
    <row r="19" spans="1:7" ht="15.6" customHeight="1" x14ac:dyDescent="0.3">
      <c r="A19" s="31" t="s">
        <v>11</v>
      </c>
      <c r="B19" s="37"/>
      <c r="C19" s="38"/>
      <c r="D19" s="37"/>
      <c r="E19" s="33"/>
      <c r="F19" s="13"/>
    </row>
    <row r="20" spans="1:7" ht="15.6" customHeight="1" x14ac:dyDescent="0.25">
      <c r="A20" s="147" t="s">
        <v>29</v>
      </c>
      <c r="B20" s="147"/>
      <c r="C20" s="147"/>
      <c r="D20" s="147"/>
      <c r="E20" s="147"/>
      <c r="F20" s="39"/>
    </row>
    <row r="21" spans="1:7" s="43" customFormat="1" ht="5.4" x14ac:dyDescent="0.15">
      <c r="A21" s="40"/>
      <c r="B21" s="40"/>
      <c r="C21" s="40"/>
      <c r="D21" s="40"/>
      <c r="E21" s="40"/>
      <c r="F21" s="41"/>
      <c r="G21" s="71"/>
    </row>
    <row r="22" spans="1:7" ht="15.6" x14ac:dyDescent="0.3">
      <c r="A22" s="31" t="s">
        <v>9</v>
      </c>
      <c r="B22" s="31"/>
      <c r="C22" s="32"/>
      <c r="D22" s="57"/>
      <c r="E22" s="57"/>
      <c r="F22" s="13"/>
    </row>
    <row r="23" spans="1:7" s="73" customFormat="1" ht="30.6" customHeight="1" x14ac:dyDescent="0.3">
      <c r="A23" s="147" t="s">
        <v>50</v>
      </c>
      <c r="B23" s="147"/>
      <c r="C23" s="147"/>
      <c r="D23" s="147"/>
      <c r="E23" s="147"/>
      <c r="F23" s="147"/>
      <c r="G23" s="60"/>
    </row>
    <row r="24" spans="1:7" s="28" customFormat="1" ht="5.4" x14ac:dyDescent="0.15">
      <c r="A24" s="40"/>
      <c r="B24" s="40"/>
      <c r="C24" s="40"/>
      <c r="D24" s="40"/>
      <c r="E24" s="40"/>
      <c r="F24" s="40"/>
      <c r="G24" s="71"/>
    </row>
    <row r="25" spans="1:7" ht="15.6" x14ac:dyDescent="0.3">
      <c r="A25" s="31" t="s">
        <v>10</v>
      </c>
      <c r="B25" s="31"/>
      <c r="C25" s="32"/>
      <c r="D25" s="42"/>
      <c r="E25" s="42"/>
      <c r="F25" s="13"/>
    </row>
    <row r="26" spans="1:7" ht="15" customHeight="1" x14ac:dyDescent="0.25">
      <c r="A26" s="147" t="s">
        <v>22</v>
      </c>
      <c r="B26" s="147"/>
      <c r="C26" s="147"/>
      <c r="D26" s="147"/>
      <c r="E26" s="147"/>
      <c r="F26" s="147"/>
    </row>
    <row r="27" spans="1:7" s="28" customFormat="1" ht="6" customHeight="1" x14ac:dyDescent="0.15">
      <c r="A27" s="22"/>
      <c r="B27" s="22"/>
      <c r="C27" s="24"/>
      <c r="D27" s="34"/>
      <c r="E27" s="35"/>
      <c r="F27" s="36"/>
      <c r="G27" s="70"/>
    </row>
    <row r="28" spans="1:7" s="28" customFormat="1" ht="6" customHeight="1" x14ac:dyDescent="0.15">
      <c r="A28" s="22"/>
      <c r="B28" s="22"/>
      <c r="C28" s="24"/>
      <c r="D28" s="34"/>
      <c r="E28" s="35"/>
      <c r="F28" s="36"/>
      <c r="G28" s="70"/>
    </row>
    <row r="29" spans="1:7" s="73" customFormat="1" ht="15.6" x14ac:dyDescent="0.3">
      <c r="A29" s="138" t="s">
        <v>12</v>
      </c>
      <c r="B29" s="139"/>
      <c r="C29" s="139"/>
      <c r="D29" s="139"/>
      <c r="E29" s="139"/>
      <c r="F29" s="140"/>
      <c r="G29" s="74"/>
    </row>
    <row r="30" spans="1:7" s="43" customFormat="1" ht="6" customHeight="1" x14ac:dyDescent="0.15">
      <c r="C30" s="24"/>
      <c r="D30" s="24"/>
      <c r="E30" s="29"/>
      <c r="F30" s="30"/>
      <c r="G30" s="71"/>
    </row>
    <row r="31" spans="1:7" ht="15.6" x14ac:dyDescent="0.3">
      <c r="A31" s="31" t="s">
        <v>8</v>
      </c>
      <c r="B31" s="31"/>
      <c r="C31" s="32"/>
      <c r="D31" s="42"/>
      <c r="E31" s="42"/>
      <c r="F31" s="13"/>
    </row>
    <row r="32" spans="1:7" s="73" customFormat="1" ht="15.6" x14ac:dyDescent="0.3">
      <c r="A32" s="147" t="s">
        <v>53</v>
      </c>
      <c r="B32" s="147"/>
      <c r="C32" s="147"/>
      <c r="D32" s="147"/>
      <c r="E32" s="147"/>
      <c r="F32" s="44"/>
      <c r="G32" s="74"/>
    </row>
    <row r="33" spans="1:7" s="73" customFormat="1" ht="5.4" customHeight="1" x14ac:dyDescent="0.3">
      <c r="A33" s="44"/>
      <c r="B33" s="44"/>
      <c r="C33" s="44"/>
      <c r="D33" s="44"/>
      <c r="E33" s="44"/>
      <c r="F33" s="44"/>
      <c r="G33" s="74"/>
    </row>
    <row r="34" spans="1:7" s="73" customFormat="1" ht="5.4" customHeight="1" x14ac:dyDescent="0.3">
      <c r="A34" s="44"/>
      <c r="B34" s="44"/>
      <c r="C34" s="44"/>
      <c r="D34" s="44"/>
      <c r="E34" s="44"/>
      <c r="F34" s="44"/>
      <c r="G34" s="74"/>
    </row>
    <row r="35" spans="1:7" s="122" customFormat="1" ht="15.6" customHeight="1" x14ac:dyDescent="0.25">
      <c r="A35" s="127" t="s">
        <v>64</v>
      </c>
      <c r="B35" s="128"/>
      <c r="C35" s="121"/>
      <c r="D35" s="121"/>
      <c r="E35" s="121"/>
      <c r="F35" s="123" t="s">
        <v>65</v>
      </c>
      <c r="G35" s="74"/>
    </row>
    <row r="36" spans="1:7" s="28" customFormat="1" ht="4.8" customHeight="1" x14ac:dyDescent="0.15">
      <c r="A36" s="45"/>
      <c r="B36" s="45"/>
      <c r="C36" s="45"/>
      <c r="D36" s="45"/>
      <c r="E36" s="45"/>
      <c r="F36" s="36"/>
      <c r="G36" s="70"/>
    </row>
    <row r="37" spans="1:7" s="75" customFormat="1" ht="13.2" x14ac:dyDescent="0.25">
      <c r="A37" s="150"/>
      <c r="B37" s="150"/>
      <c r="C37" s="47" t="s">
        <v>16</v>
      </c>
      <c r="D37" s="46"/>
      <c r="E37" s="46" t="s">
        <v>17</v>
      </c>
      <c r="F37" s="47" t="s">
        <v>55</v>
      </c>
      <c r="G37" s="74"/>
    </row>
    <row r="38" spans="1:7" s="91" customFormat="1" ht="13.8" x14ac:dyDescent="0.25">
      <c r="A38" s="136" t="s">
        <v>23</v>
      </c>
      <c r="B38" s="136"/>
      <c r="C38" s="136"/>
      <c r="D38" s="136"/>
      <c r="E38" s="136"/>
      <c r="F38" s="136"/>
      <c r="G38" s="89"/>
    </row>
    <row r="39" spans="1:7" s="90" customFormat="1" ht="15.6" customHeight="1" x14ac:dyDescent="0.25">
      <c r="A39" s="126" t="s">
        <v>24</v>
      </c>
      <c r="B39" s="126"/>
      <c r="C39" s="76">
        <f>IF((F16+F19+F22)&gt;=100000,100000,((F16+F19+F22)))</f>
        <v>0</v>
      </c>
      <c r="D39" s="42" t="s">
        <v>14</v>
      </c>
      <c r="E39" s="88">
        <v>0.04</v>
      </c>
      <c r="F39" s="72">
        <f>C39*E39</f>
        <v>0</v>
      </c>
      <c r="G39" s="89"/>
    </row>
    <row r="40" spans="1:7" s="90" customFormat="1" ht="15.6" customHeight="1" x14ac:dyDescent="0.25">
      <c r="A40" s="126" t="s">
        <v>18</v>
      </c>
      <c r="B40" s="126"/>
      <c r="C40" s="76">
        <f>IF(((F16+F19+F22)-100000)&gt;=300000,300000,((F16+F19+F22)-C39))</f>
        <v>0</v>
      </c>
      <c r="D40" s="42" t="s">
        <v>14</v>
      </c>
      <c r="E40" s="88">
        <v>0.03</v>
      </c>
      <c r="F40" s="77">
        <f t="shared" ref="F40:F41" si="0">C40*E40</f>
        <v>0</v>
      </c>
      <c r="G40" s="89"/>
    </row>
    <row r="41" spans="1:7" s="90" customFormat="1" ht="15.6" customHeight="1" x14ac:dyDescent="0.25">
      <c r="A41" s="126" t="s">
        <v>19</v>
      </c>
      <c r="B41" s="126"/>
      <c r="C41" s="76">
        <f>IF((F16+F19+F22)&gt;=400000,((F16+F19+F22)-(C39+C40)), 0)</f>
        <v>0</v>
      </c>
      <c r="D41" s="42" t="s">
        <v>14</v>
      </c>
      <c r="E41" s="88">
        <v>0.02</v>
      </c>
      <c r="F41" s="77">
        <f t="shared" si="0"/>
        <v>0</v>
      </c>
      <c r="G41" s="89"/>
    </row>
    <row r="42" spans="1:7" s="43" customFormat="1" ht="5.4" x14ac:dyDescent="0.15">
      <c r="A42" s="22"/>
      <c r="B42" s="22"/>
      <c r="D42" s="24"/>
      <c r="E42" s="50"/>
      <c r="F42" s="93"/>
      <c r="G42" s="71"/>
    </row>
    <row r="43" spans="1:7" s="90" customFormat="1" ht="15.6" customHeight="1" x14ac:dyDescent="0.25">
      <c r="A43" s="136" t="s">
        <v>56</v>
      </c>
      <c r="B43" s="136"/>
      <c r="C43" s="136"/>
      <c r="D43" s="136"/>
      <c r="E43" s="136"/>
      <c r="F43" s="136"/>
      <c r="G43" s="89"/>
    </row>
    <row r="44" spans="1:7" s="90" customFormat="1" x14ac:dyDescent="0.25">
      <c r="A44" s="126" t="s">
        <v>25</v>
      </c>
      <c r="B44" s="126"/>
      <c r="C44" s="76">
        <f>SUM(F25)</f>
        <v>0</v>
      </c>
      <c r="D44" s="42" t="s">
        <v>14</v>
      </c>
      <c r="E44" s="88">
        <v>0.01</v>
      </c>
      <c r="F44" s="72">
        <f t="shared" ref="F44" si="1">C44*E44</f>
        <v>0</v>
      </c>
      <c r="G44" s="89"/>
    </row>
    <row r="45" spans="1:7" s="43" customFormat="1" ht="5.4" x14ac:dyDescent="0.15">
      <c r="A45" s="22"/>
      <c r="B45" s="22"/>
      <c r="C45" s="23"/>
      <c r="D45" s="24"/>
      <c r="E45" s="50"/>
      <c r="F45" s="51"/>
      <c r="G45" s="71"/>
    </row>
    <row r="46" spans="1:7" s="90" customFormat="1" ht="15.6" customHeight="1" x14ac:dyDescent="0.3">
      <c r="A46" s="48" t="s">
        <v>13</v>
      </c>
      <c r="B46" s="48"/>
      <c r="C46" s="92"/>
      <c r="D46" s="92"/>
      <c r="E46" s="92"/>
      <c r="F46" s="92"/>
      <c r="G46" s="89"/>
    </row>
    <row r="47" spans="1:7" s="90" customFormat="1" ht="15.6" customHeight="1" x14ac:dyDescent="0.25">
      <c r="A47" s="126" t="s">
        <v>26</v>
      </c>
      <c r="B47" s="126"/>
      <c r="C47" s="76">
        <f>SUM(F31)</f>
        <v>0</v>
      </c>
      <c r="D47" s="42" t="s">
        <v>14</v>
      </c>
      <c r="E47" s="88">
        <v>0.01</v>
      </c>
      <c r="F47" s="72">
        <f t="shared" ref="F47" si="2">C47*E47</f>
        <v>0</v>
      </c>
      <c r="G47" s="89"/>
    </row>
    <row r="48" spans="1:7" x14ac:dyDescent="0.25">
      <c r="A48" s="22"/>
      <c r="B48" s="22"/>
      <c r="C48" s="23"/>
      <c r="D48" s="24"/>
      <c r="E48" s="50"/>
      <c r="F48" s="51"/>
    </row>
    <row r="49" spans="1:7" ht="15.6" x14ac:dyDescent="0.3">
      <c r="A49" s="49"/>
      <c r="B49" s="49"/>
      <c r="C49" s="58"/>
      <c r="E49" s="59" t="s">
        <v>52</v>
      </c>
      <c r="F49" s="82">
        <f>F39+F40+F41+F44+F47</f>
        <v>0</v>
      </c>
    </row>
    <row r="50" spans="1:7" s="69" customFormat="1" ht="13.2" x14ac:dyDescent="0.25">
      <c r="A50" s="78"/>
      <c r="B50" s="78"/>
      <c r="C50" s="79"/>
      <c r="D50" s="65"/>
      <c r="E50" s="80"/>
      <c r="F50" s="81"/>
      <c r="G50" s="60"/>
    </row>
    <row r="51" spans="1:7" s="73" customFormat="1" ht="15.6" customHeight="1" x14ac:dyDescent="0.3">
      <c r="A51" s="94"/>
      <c r="B51" s="94"/>
      <c r="C51" s="94"/>
      <c r="D51" s="94"/>
      <c r="E51" s="94"/>
      <c r="F51" s="94"/>
      <c r="G51" s="74"/>
    </row>
    <row r="52" spans="1:7" s="73" customFormat="1" ht="15.6" x14ac:dyDescent="0.3">
      <c r="A52" s="94" t="s">
        <v>0</v>
      </c>
      <c r="B52" s="98">
        <f>B7</f>
        <v>0</v>
      </c>
      <c r="C52" s="95"/>
      <c r="D52" s="95"/>
      <c r="E52" s="95"/>
      <c r="F52" s="96"/>
      <c r="G52" s="97"/>
    </row>
    <row r="53" spans="1:7" s="73" customFormat="1" ht="15.6" x14ac:dyDescent="0.3">
      <c r="A53" s="94"/>
      <c r="B53" s="125"/>
      <c r="C53" s="95"/>
      <c r="D53" s="95"/>
      <c r="E53" s="95"/>
      <c r="F53" s="96"/>
      <c r="G53" s="97"/>
    </row>
    <row r="54" spans="1:7" s="73" customFormat="1" ht="15.6" x14ac:dyDescent="0.3">
      <c r="A54" s="94"/>
      <c r="B54" s="95"/>
      <c r="C54" s="95"/>
      <c r="D54" s="95"/>
      <c r="E54" s="95"/>
      <c r="F54" s="96"/>
      <c r="G54" s="97"/>
    </row>
    <row r="55" spans="1:7" s="43" customFormat="1" ht="5.4" x14ac:dyDescent="0.15">
      <c r="A55" s="22"/>
      <c r="B55" s="22"/>
      <c r="C55" s="23"/>
      <c r="D55" s="24"/>
      <c r="E55" s="52"/>
      <c r="F55" s="53"/>
      <c r="G55" s="71"/>
    </row>
    <row r="56" spans="1:7" ht="15.6" x14ac:dyDescent="0.3">
      <c r="A56" s="100" t="s">
        <v>57</v>
      </c>
      <c r="B56" s="54"/>
      <c r="C56" s="54"/>
      <c r="D56" s="54"/>
      <c r="E56" s="54"/>
      <c r="F56" s="55" t="s">
        <v>42</v>
      </c>
      <c r="G56" s="65"/>
    </row>
    <row r="57" spans="1:7" s="43" customFormat="1" ht="5.4" x14ac:dyDescent="0.15">
      <c r="A57" s="101"/>
      <c r="B57" s="101"/>
      <c r="C57" s="101"/>
      <c r="D57" s="24"/>
      <c r="E57" s="102"/>
      <c r="F57" s="103"/>
      <c r="G57" s="24"/>
    </row>
    <row r="58" spans="1:7" x14ac:dyDescent="0.25">
      <c r="A58" s="104" t="s">
        <v>54</v>
      </c>
      <c r="B58" s="56"/>
      <c r="E58" s="105"/>
      <c r="F58" s="14"/>
      <c r="G58" s="65"/>
    </row>
    <row r="59" spans="1:7" s="43" customFormat="1" ht="5.4" x14ac:dyDescent="0.15">
      <c r="A59" s="22"/>
      <c r="B59" s="22"/>
      <c r="C59" s="24"/>
      <c r="D59" s="24"/>
      <c r="E59" s="106"/>
      <c r="F59" s="24"/>
      <c r="G59" s="24"/>
    </row>
    <row r="60" spans="1:7" x14ac:dyDescent="0.25">
      <c r="A60" s="104" t="s">
        <v>31</v>
      </c>
      <c r="B60" s="56"/>
      <c r="E60" s="105"/>
      <c r="F60" s="14"/>
      <c r="G60" s="65"/>
    </row>
    <row r="61" spans="1:7" s="43" customFormat="1" ht="5.4" x14ac:dyDescent="0.15">
      <c r="A61" s="22"/>
      <c r="B61" s="22"/>
      <c r="C61" s="24"/>
      <c r="D61" s="24"/>
      <c r="E61" s="106"/>
      <c r="F61" s="24"/>
      <c r="G61" s="24"/>
    </row>
    <row r="62" spans="1:7" ht="15.6" x14ac:dyDescent="0.3">
      <c r="A62" s="49"/>
      <c r="B62" s="49"/>
      <c r="C62" s="58"/>
      <c r="E62" s="59" t="s">
        <v>58</v>
      </c>
      <c r="F62" s="120">
        <f>F58+F60</f>
        <v>0</v>
      </c>
      <c r="G62" s="65"/>
    </row>
    <row r="63" spans="1:7" ht="15.6" x14ac:dyDescent="0.3">
      <c r="A63" s="49"/>
      <c r="B63" s="49"/>
      <c r="C63" s="58"/>
      <c r="E63" s="59"/>
      <c r="F63" s="107"/>
      <c r="G63" s="65"/>
    </row>
    <row r="64" spans="1:7" ht="15.6" x14ac:dyDescent="0.3">
      <c r="A64" s="108" t="s">
        <v>66</v>
      </c>
      <c r="B64" s="109"/>
      <c r="C64" s="110"/>
      <c r="D64" s="111"/>
      <c r="E64" s="112"/>
      <c r="F64" s="113" t="s">
        <v>59</v>
      </c>
      <c r="G64" s="65"/>
    </row>
    <row r="65" spans="1:7" s="43" customFormat="1" ht="5.4" x14ac:dyDescent="0.15">
      <c r="A65" s="117"/>
      <c r="B65" s="117"/>
      <c r="C65" s="117"/>
      <c r="D65" s="118"/>
      <c r="E65" s="106"/>
      <c r="F65" s="24"/>
      <c r="G65" s="24"/>
    </row>
    <row r="66" spans="1:7" ht="15.6" x14ac:dyDescent="0.3">
      <c r="A66" s="104" t="s">
        <v>61</v>
      </c>
      <c r="B66" s="49"/>
      <c r="C66" s="58"/>
      <c r="E66" s="59"/>
      <c r="F66" s="14"/>
      <c r="G66" s="65"/>
    </row>
    <row r="67" spans="1:7" ht="15.6" x14ac:dyDescent="0.3">
      <c r="A67" s="124" t="s">
        <v>60</v>
      </c>
      <c r="B67" s="114"/>
      <c r="C67" s="115"/>
      <c r="D67" s="116"/>
      <c r="E67" s="59"/>
      <c r="F67" s="87"/>
      <c r="G67" s="65"/>
    </row>
    <row r="68" spans="1:7" s="43" customFormat="1" ht="5.4" x14ac:dyDescent="0.15">
      <c r="A68" s="117"/>
      <c r="B68" s="117"/>
      <c r="C68" s="117"/>
      <c r="D68" s="118"/>
      <c r="E68" s="106"/>
      <c r="F68" s="24"/>
      <c r="G68" s="24"/>
    </row>
    <row r="69" spans="1:7" ht="15.6" x14ac:dyDescent="0.3">
      <c r="A69" s="104" t="s">
        <v>62</v>
      </c>
      <c r="B69" s="49"/>
      <c r="C69" s="58"/>
      <c r="E69" s="59"/>
      <c r="F69" s="14"/>
      <c r="G69" s="65"/>
    </row>
    <row r="70" spans="1:7" s="43" customFormat="1" ht="5.4" x14ac:dyDescent="0.15">
      <c r="A70" s="22"/>
      <c r="B70" s="22"/>
      <c r="C70" s="24"/>
      <c r="D70" s="24"/>
      <c r="E70" s="106"/>
      <c r="F70" s="24"/>
      <c r="G70" s="24"/>
    </row>
    <row r="71" spans="1:7" ht="15.6" x14ac:dyDescent="0.3">
      <c r="A71" s="49"/>
      <c r="B71" s="49"/>
      <c r="C71" s="58"/>
      <c r="E71" s="59" t="s">
        <v>68</v>
      </c>
      <c r="F71" s="120">
        <f>F66+F69</f>
        <v>0</v>
      </c>
      <c r="G71" s="65"/>
    </row>
    <row r="72" spans="1:7" ht="15.6" x14ac:dyDescent="0.3">
      <c r="A72" s="49"/>
      <c r="B72" s="49"/>
      <c r="C72" s="58"/>
      <c r="E72" s="59"/>
      <c r="F72" s="107"/>
      <c r="G72" s="65"/>
    </row>
    <row r="73" spans="1:7" ht="15.6" x14ac:dyDescent="0.3">
      <c r="A73" s="49"/>
      <c r="B73" s="49"/>
      <c r="C73" s="58"/>
      <c r="E73" s="59"/>
      <c r="F73" s="107"/>
      <c r="G73" s="65"/>
    </row>
    <row r="74" spans="1:7" ht="15.6" customHeight="1" x14ac:dyDescent="0.25">
      <c r="A74" s="49"/>
      <c r="B74" s="143" t="s">
        <v>63</v>
      </c>
      <c r="C74" s="143"/>
      <c r="D74" s="143"/>
      <c r="E74" s="144"/>
      <c r="F74" s="145">
        <f>F48+F62+F71</f>
        <v>0</v>
      </c>
      <c r="G74" s="65"/>
    </row>
    <row r="75" spans="1:7" ht="15.6" customHeight="1" x14ac:dyDescent="0.25">
      <c r="A75" s="49"/>
      <c r="B75" s="143"/>
      <c r="C75" s="143"/>
      <c r="D75" s="143"/>
      <c r="E75" s="144"/>
      <c r="F75" s="146"/>
      <c r="G75" s="65"/>
    </row>
    <row r="76" spans="1:7" s="69" customFormat="1" ht="13.2" x14ac:dyDescent="0.25">
      <c r="B76" s="83"/>
      <c r="C76" s="83"/>
      <c r="D76" s="65"/>
      <c r="E76" s="85"/>
      <c r="F76" s="85"/>
      <c r="G76" s="60"/>
    </row>
    <row r="77" spans="1:7" s="69" customFormat="1" ht="13.2" x14ac:dyDescent="0.25">
      <c r="B77" s="132"/>
      <c r="C77" s="132"/>
      <c r="D77" s="65"/>
      <c r="E77" s="134"/>
      <c r="F77" s="134"/>
      <c r="G77" s="60"/>
    </row>
    <row r="78" spans="1:7" s="69" customFormat="1" ht="13.2" x14ac:dyDescent="0.25">
      <c r="B78" s="132"/>
      <c r="C78" s="132"/>
      <c r="D78" s="65"/>
      <c r="E78" s="134"/>
      <c r="F78" s="134"/>
      <c r="G78" s="60"/>
    </row>
    <row r="79" spans="1:7" s="69" customFormat="1" ht="13.2" x14ac:dyDescent="0.25">
      <c r="A79" s="84" t="s">
        <v>5</v>
      </c>
      <c r="B79" s="133"/>
      <c r="C79" s="133"/>
      <c r="D79" s="65"/>
      <c r="E79" s="135"/>
      <c r="F79" s="135"/>
      <c r="G79" s="60"/>
    </row>
    <row r="80" spans="1:7" s="69" customFormat="1" ht="13.2" x14ac:dyDescent="0.25">
      <c r="A80" s="75"/>
      <c r="B80" s="131" t="s">
        <v>30</v>
      </c>
      <c r="C80" s="131"/>
      <c r="D80" s="65"/>
      <c r="E80" s="129" t="s">
        <v>28</v>
      </c>
      <c r="F80" s="129"/>
      <c r="G80" s="60"/>
    </row>
    <row r="81" spans="1:9" s="69" customFormat="1" ht="13.2" x14ac:dyDescent="0.25">
      <c r="A81" s="85"/>
      <c r="B81" s="130" t="s">
        <v>6</v>
      </c>
      <c r="C81" s="130"/>
      <c r="D81" s="65"/>
      <c r="E81" s="86"/>
      <c r="F81" s="87"/>
      <c r="G81" s="60"/>
    </row>
    <row r="83" spans="1:9" x14ac:dyDescent="0.25">
      <c r="A83" s="42"/>
      <c r="B83" s="151"/>
      <c r="C83" s="151"/>
      <c r="E83" s="134"/>
      <c r="F83" s="134"/>
      <c r="G83" s="65"/>
    </row>
    <row r="84" spans="1:9" x14ac:dyDescent="0.25">
      <c r="B84" s="151"/>
      <c r="C84" s="151"/>
      <c r="E84" s="134"/>
      <c r="F84" s="134"/>
      <c r="G84" s="65"/>
    </row>
    <row r="85" spans="1:9" s="65" customFormat="1" x14ac:dyDescent="0.25">
      <c r="A85" s="84" t="s">
        <v>5</v>
      </c>
      <c r="B85" s="152"/>
      <c r="C85" s="152"/>
      <c r="D85" s="15"/>
      <c r="E85" s="135"/>
      <c r="F85" s="135"/>
      <c r="H85"/>
      <c r="I85"/>
    </row>
    <row r="86" spans="1:9" s="65" customFormat="1" x14ac:dyDescent="0.25">
      <c r="A86"/>
      <c r="B86" s="131" t="s">
        <v>30</v>
      </c>
      <c r="C86" s="131"/>
      <c r="D86" s="15"/>
      <c r="E86" s="129" t="s">
        <v>28</v>
      </c>
      <c r="F86" s="129"/>
      <c r="H86"/>
      <c r="I86"/>
    </row>
    <row r="87" spans="1:9" s="65" customFormat="1" x14ac:dyDescent="0.25">
      <c r="A87"/>
      <c r="B87" s="130" t="s">
        <v>27</v>
      </c>
      <c r="C87" s="130"/>
      <c r="D87" s="15"/>
      <c r="E87" s="119"/>
      <c r="F87" s="119"/>
      <c r="H87"/>
      <c r="I87"/>
    </row>
  </sheetData>
  <sheetProtection algorithmName="SHA-512" hashValue="zH6qQ084icjD5WUrR3kvftTnC+L7liMemNaGkXyCGSzz5+v0imTBrsJeabocIibr76BL1i1iOJ02JmaYNS7CUw==" saltValue="30z9/acIBCWmIBr7WqF8QA==" spinCount="100000" sheet="1" selectLockedCells="1"/>
  <mergeCells count="33">
    <mergeCell ref="B83:C85"/>
    <mergeCell ref="E83:F85"/>
    <mergeCell ref="B86:C86"/>
    <mergeCell ref="E86:F86"/>
    <mergeCell ref="B87:C87"/>
    <mergeCell ref="A9:F9"/>
    <mergeCell ref="A14:F14"/>
    <mergeCell ref="B5:C5"/>
    <mergeCell ref="D5:E5"/>
    <mergeCell ref="B74:E75"/>
    <mergeCell ref="F74:F75"/>
    <mergeCell ref="A20:E20"/>
    <mergeCell ref="A23:F23"/>
    <mergeCell ref="A29:F29"/>
    <mergeCell ref="D11:F11"/>
    <mergeCell ref="D12:F12"/>
    <mergeCell ref="A17:E17"/>
    <mergeCell ref="A32:E32"/>
    <mergeCell ref="A26:F26"/>
    <mergeCell ref="A37:B37"/>
    <mergeCell ref="A44:B44"/>
    <mergeCell ref="A47:B47"/>
    <mergeCell ref="A35:B35"/>
    <mergeCell ref="E80:F80"/>
    <mergeCell ref="B81:C81"/>
    <mergeCell ref="B80:C80"/>
    <mergeCell ref="B77:C79"/>
    <mergeCell ref="E77:F79"/>
    <mergeCell ref="A39:B39"/>
    <mergeCell ref="A38:F38"/>
    <mergeCell ref="A43:F43"/>
    <mergeCell ref="A40:B40"/>
    <mergeCell ref="A41:B41"/>
  </mergeCells>
  <conditionalFormatting sqref="A39:C41 F62:F65">
    <cfRule type="cellIs" dxfId="27" priority="16" operator="between">
      <formula>0</formula>
      <formula>0</formula>
    </cfRule>
  </conditionalFormatting>
  <conditionalFormatting sqref="A44:C45">
    <cfRule type="cellIs" dxfId="26" priority="19" operator="between">
      <formula>0</formula>
      <formula>0</formula>
    </cfRule>
  </conditionalFormatting>
  <conditionalFormatting sqref="A43:F43">
    <cfRule type="cellIs" dxfId="25" priority="9" operator="between">
      <formula>0</formula>
      <formula>0</formula>
    </cfRule>
  </conditionalFormatting>
  <conditionalFormatting sqref="B5">
    <cfRule type="containsText" dxfId="24" priority="10" operator="containsText" text="Decedent Name">
      <formula>NOT(ISERROR(SEARCH("Decedent Name",B5)))</formula>
    </cfRule>
    <cfRule type="containsBlanks" dxfId="23" priority="11">
      <formula>LEN(TRIM(B5))=0</formula>
    </cfRule>
  </conditionalFormatting>
  <conditionalFormatting sqref="B7">
    <cfRule type="containsText" dxfId="22" priority="36" operator="containsText" text="Case Number">
      <formula>NOT(ISERROR(SEARCH("Case Number",B7)))</formula>
    </cfRule>
    <cfRule type="containsBlanks" dxfId="21" priority="50">
      <formula>LEN(TRIM(B7))=0</formula>
    </cfRule>
  </conditionalFormatting>
  <conditionalFormatting sqref="B11">
    <cfRule type="containsText" dxfId="20" priority="35" operator="containsText" text="Start Date">
      <formula>NOT(ISERROR(SEARCH("Start Date",B11)))</formula>
    </cfRule>
    <cfRule type="containsBlanks" dxfId="19" priority="48">
      <formula>LEN(TRIM(B11))=0</formula>
    </cfRule>
    <cfRule type="containsBlanks" priority="49">
      <formula>LEN(TRIM(B11))=0</formula>
    </cfRule>
  </conditionalFormatting>
  <conditionalFormatting sqref="B80:C80">
    <cfRule type="containsText" dxfId="18" priority="39" operator="containsText" text="Type Name Here">
      <formula>NOT(ISERROR(SEARCH("Type Name Here",B80)))</formula>
    </cfRule>
  </conditionalFormatting>
  <conditionalFormatting sqref="B86:C86">
    <cfRule type="containsText" dxfId="17" priority="2" operator="containsText" text="Type Name Here">
      <formula>NOT(ISERROR(SEARCH("Type Name Here",B86)))</formula>
    </cfRule>
  </conditionalFormatting>
  <conditionalFormatting sqref="C47">
    <cfRule type="cellIs" dxfId="16" priority="14" operator="between">
      <formula>0</formula>
      <formula>0</formula>
    </cfRule>
  </conditionalFormatting>
  <conditionalFormatting sqref="D11:F11">
    <cfRule type="containsText" dxfId="15" priority="33" operator="containsText" text="End Date">
      <formula>NOT(ISERROR(SEARCH("End Date",D11)))</formula>
    </cfRule>
    <cfRule type="containsText" priority="34" operator="containsText" text="End Date">
      <formula>NOT(ISERROR(SEARCH("End Date",D11)))</formula>
    </cfRule>
    <cfRule type="containsBlanks" dxfId="14" priority="47">
      <formula>LEN(TRIM(D11))=0</formula>
    </cfRule>
  </conditionalFormatting>
  <conditionalFormatting sqref="F16">
    <cfRule type="containsBlanks" dxfId="13" priority="46">
      <formula>LEN(TRIM(F16))=0</formula>
    </cfRule>
  </conditionalFormatting>
  <conditionalFormatting sqref="F19">
    <cfRule type="containsBlanks" dxfId="12" priority="18">
      <formula>LEN(TRIM(F19))=0</formula>
    </cfRule>
  </conditionalFormatting>
  <conditionalFormatting sqref="F22">
    <cfRule type="containsBlanks" dxfId="11" priority="44">
      <formula>LEN(TRIM(F22))=0</formula>
    </cfRule>
  </conditionalFormatting>
  <conditionalFormatting sqref="F25">
    <cfRule type="containsBlanks" dxfId="10" priority="31">
      <formula>LEN(TRIM(F25))=0</formula>
    </cfRule>
  </conditionalFormatting>
  <conditionalFormatting sqref="F31">
    <cfRule type="containsBlanks" dxfId="9" priority="43">
      <formula>LEN(TRIM(F31))=0</formula>
    </cfRule>
  </conditionalFormatting>
  <conditionalFormatting sqref="F39:F41">
    <cfRule type="cellIs" dxfId="8" priority="29" operator="between">
      <formula>0</formula>
      <formula>0</formula>
    </cfRule>
  </conditionalFormatting>
  <conditionalFormatting sqref="F44:F45">
    <cfRule type="cellIs" dxfId="7" priority="15" operator="between">
      <formula>0</formula>
      <formula>0</formula>
    </cfRule>
  </conditionalFormatting>
  <conditionalFormatting sqref="F47">
    <cfRule type="cellIs" dxfId="6" priority="13" operator="between">
      <formula>0</formula>
      <formula>0</formula>
    </cfRule>
  </conditionalFormatting>
  <conditionalFormatting sqref="F58">
    <cfRule type="containsBlanks" dxfId="5" priority="8">
      <formula>LEN(TRIM(F58))=0</formula>
    </cfRule>
  </conditionalFormatting>
  <conditionalFormatting sqref="F60">
    <cfRule type="containsBlanks" dxfId="4" priority="7">
      <formula>LEN(TRIM(F60))=0</formula>
    </cfRule>
  </conditionalFormatting>
  <conditionalFormatting sqref="F66 F69">
    <cfRule type="containsBlanks" dxfId="3" priority="5">
      <formula>LEN(TRIM(F66))=0</formula>
    </cfRule>
  </conditionalFormatting>
  <conditionalFormatting sqref="F67:F68">
    <cfRule type="cellIs" dxfId="2" priority="1" operator="between">
      <formula>0</formula>
      <formula>0</formula>
    </cfRule>
  </conditionalFormatting>
  <conditionalFormatting sqref="F71:F72">
    <cfRule type="cellIs" dxfId="1" priority="6" operator="between">
      <formula>0</formula>
      <formula>0</formula>
    </cfRule>
  </conditionalFormatting>
  <conditionalFormatting sqref="I6">
    <cfRule type="containsText" dxfId="0" priority="37" operator="containsText" text="Case Number">
      <formula>NOT(ISERROR(SEARCH("Case Number",I6)))</formula>
    </cfRule>
  </conditionalFormatting>
  <printOptions horizontalCentered="1"/>
  <pageMargins left="0.5" right="0.5" top="1" bottom="0.5" header="0.3" footer="0.3"/>
  <pageSetup fitToHeight="0" orientation="portrait" r:id="rId1"/>
  <headerFooter differentFirst="1">
    <oddFooter>&amp;L&amp;8Page &amp;P of &amp;N&amp;C&amp;8E-13.03S FIDUCIARY STATUTORY COMMISSION SCHEDULE&amp;R&amp;8Ver. 12/25</oddFooter>
    <firstHeader>&amp;C&amp;"Arial,Bold"IN THE COURT OF COMMON PLEAS OF UNION COUNTY, OHIO
PROBATE DIVISION&amp;"Arial,Regular"
&amp;10JUDGE RICK RODGER</firstHeader>
    <firstFooter>&amp;L&amp;8Page &amp;P of &amp;N&amp;C&amp;8E-13.03S FIDUCIARY STATUTORY COMMISSION SCHEDULE&amp;R&amp;8Ver. 12/25</firstFooter>
  </headerFooter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9F203-9F6E-42CC-A81A-545FD04753F1}">
  <dimension ref="A2:B19"/>
  <sheetViews>
    <sheetView showGridLines="0" showRowColHeaders="0" showRuler="0" view="pageLayout" zoomScale="150" zoomScaleNormal="130" zoomScalePageLayoutView="150" workbookViewId="0">
      <selection activeCell="B4" sqref="B4"/>
    </sheetView>
  </sheetViews>
  <sheetFormatPr defaultRowHeight="15" x14ac:dyDescent="0.25"/>
  <cols>
    <col min="1" max="1" width="8.7265625" style="3"/>
    <col min="2" max="2" width="54.7265625" style="1" customWidth="1"/>
  </cols>
  <sheetData>
    <row r="2" spans="1:2" ht="17.399999999999999" x14ac:dyDescent="0.25">
      <c r="A2" s="10" t="s">
        <v>32</v>
      </c>
    </row>
    <row r="4" spans="1:2" s="9" customFormat="1" ht="30" customHeight="1" x14ac:dyDescent="0.25">
      <c r="A4" s="2" t="s">
        <v>33</v>
      </c>
      <c r="B4" s="8" t="s">
        <v>45</v>
      </c>
    </row>
    <row r="5" spans="1:2" s="9" customFormat="1" ht="30" customHeight="1" x14ac:dyDescent="0.25">
      <c r="A5" s="2" t="s">
        <v>34</v>
      </c>
      <c r="B5" s="8" t="s">
        <v>46</v>
      </c>
    </row>
    <row r="6" spans="1:2" s="9" customFormat="1" ht="60" x14ac:dyDescent="0.25">
      <c r="A6" s="2" t="s">
        <v>35</v>
      </c>
      <c r="B6" s="8" t="s">
        <v>44</v>
      </c>
    </row>
    <row r="7" spans="1:2" s="9" customFormat="1" ht="30" x14ac:dyDescent="0.25">
      <c r="A7" s="2" t="s">
        <v>36</v>
      </c>
      <c r="B7" s="8" t="s">
        <v>49</v>
      </c>
    </row>
    <row r="8" spans="1:2" s="9" customFormat="1" ht="45" x14ac:dyDescent="0.25">
      <c r="A8" s="2" t="s">
        <v>37</v>
      </c>
      <c r="B8" s="8" t="s">
        <v>47</v>
      </c>
    </row>
    <row r="9" spans="1:2" s="9" customFormat="1" ht="30" customHeight="1" x14ac:dyDescent="0.25">
      <c r="A9" s="2" t="s">
        <v>38</v>
      </c>
      <c r="B9" s="8" t="s">
        <v>48</v>
      </c>
    </row>
    <row r="10" spans="1:2" s="9" customFormat="1" x14ac:dyDescent="0.25">
      <c r="A10" s="2"/>
      <c r="B10" s="8"/>
    </row>
    <row r="11" spans="1:2" s="9" customFormat="1" ht="30" customHeight="1" x14ac:dyDescent="0.25">
      <c r="A11" s="2"/>
      <c r="B11" s="8"/>
    </row>
    <row r="13" spans="1:2" ht="15.6" x14ac:dyDescent="0.3">
      <c r="B13" s="5" t="s">
        <v>39</v>
      </c>
    </row>
    <row r="14" spans="1:2" x14ac:dyDescent="0.25">
      <c r="B14" s="4" t="s">
        <v>40</v>
      </c>
    </row>
    <row r="15" spans="1:2" x14ac:dyDescent="0.25">
      <c r="B15" s="7" t="s">
        <v>41</v>
      </c>
    </row>
    <row r="17" spans="2:2" ht="15.6" x14ac:dyDescent="0.3">
      <c r="B17" s="6"/>
    </row>
    <row r="19" spans="2:2" x14ac:dyDescent="0.25">
      <c r="B19" s="4" t="s">
        <v>43</v>
      </c>
    </row>
  </sheetData>
  <sheetProtection algorithmName="SHA-512" hashValue="dwy2gYSDa/XIvRQia+2jIeqnhhQleTaDqbcLe2C3CwkZXIeg88qRGumUIpMEhH1FLEvdI8/wi1Q5RfWu4jFJYw==" saltValue="TVhNSbIkylzULFFtq1sI1w==" spinCount="100000" sheet="1" objects="1" scenarios="1" selectLockedCells="1" selectUnlockedCells="1"/>
  <printOptions horizontalCentered="1" verticalCentered="1"/>
  <pageMargins left="0.7" right="0.7" top="1" bottom="0.75" header="0.3" footer="0.3"/>
  <pageSetup orientation="portrait" r:id="rId1"/>
  <headerFooter>
    <oddHeader>&amp;C&amp;"Arial,Bold"IN THE COURT OF COMMON PLEAS OF UNION COUNTY, OHIO
PROBATE DIVISION&amp;"Arial,Regular"
&amp;11JUDGE RICK RODGER</oddHeader>
    <oddFooter>&amp;C&amp;10E-13.01S (COMBINED SCHEDULE) INSTRUCTIONS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Fiduciary's Commission - Estate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Stone Moledor</dc:creator>
  <cp:lastModifiedBy>Victoria Stone Moledor</cp:lastModifiedBy>
  <cp:lastPrinted>2025-07-09T18:36:53Z</cp:lastPrinted>
  <dcterms:created xsi:type="dcterms:W3CDTF">2025-02-04T15:56:18Z</dcterms:created>
  <dcterms:modified xsi:type="dcterms:W3CDTF">2025-12-09T19:35:48Z</dcterms:modified>
</cp:coreProperties>
</file>